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9975"/>
  </bookViews>
  <sheets>
    <sheet name="Hárok1" sheetId="1" r:id="rId1"/>
    <sheet name="Hárok3" sheetId="5" state="hidden" r:id="rId2"/>
  </sheets>
  <externalReferences>
    <externalReference r:id="rId3"/>
  </externalReferences>
  <definedNames>
    <definedName name="Klasifikácia">Hárok3!$B$5:$B$50</definedName>
    <definedName name="Oblasť">[1]Hárok2!$C$18:$C$23</definedName>
    <definedName name="Priorita">[1]Hárok2!$E$6:$E$9</definedName>
    <definedName name="Stav">[1]Hárok2!$C$6:$C$12</definedName>
  </definedNames>
  <calcPr calcId="145621"/>
</workbook>
</file>

<file path=xl/calcChain.xml><?xml version="1.0" encoding="utf-8"?>
<calcChain xmlns="http://schemas.openxmlformats.org/spreadsheetml/2006/main">
  <c r="G21" i="1" l="1"/>
  <c r="F21" i="1" s="1"/>
  <c r="F25" i="1" l="1"/>
  <c r="F23" i="1"/>
  <c r="F24" i="1"/>
  <c r="H23" i="1"/>
  <c r="G23" i="1"/>
  <c r="G25" i="1"/>
  <c r="G24" i="1"/>
  <c r="G14" i="1"/>
  <c r="F14" i="1" s="1"/>
  <c r="G15" i="1"/>
  <c r="F15" i="1" s="1"/>
  <c r="G16" i="1"/>
  <c r="F16" i="1" s="1"/>
  <c r="G17" i="1"/>
  <c r="F17" i="1" s="1"/>
  <c r="G18" i="1"/>
  <c r="F18" i="1" s="1"/>
  <c r="G19" i="1"/>
  <c r="F19" i="1" s="1"/>
  <c r="G20" i="1"/>
  <c r="F20" i="1" s="1"/>
  <c r="G13" i="1"/>
  <c r="F13" i="1" s="1"/>
  <c r="G7" i="1"/>
  <c r="F7" i="1" s="1"/>
  <c r="G8" i="1"/>
  <c r="F8" i="1" s="1"/>
  <c r="G9" i="1"/>
  <c r="F9" i="1" s="1"/>
  <c r="G10" i="1"/>
  <c r="F10" i="1" s="1"/>
  <c r="G11" i="1"/>
  <c r="F11" i="1" s="1"/>
  <c r="G6" i="1"/>
  <c r="F6" i="1" s="1"/>
  <c r="M23" i="1" l="1"/>
  <c r="J23" i="1"/>
  <c r="K23" i="1"/>
  <c r="L23" i="1"/>
  <c r="I23" i="1"/>
  <c r="H12" i="1" l="1"/>
  <c r="I12" i="1"/>
  <c r="G12" i="1" l="1"/>
  <c r="M12" i="1"/>
  <c r="L12" i="1"/>
  <c r="K12" i="1"/>
  <c r="J12" i="1"/>
  <c r="M5" i="1"/>
  <c r="L5" i="1"/>
  <c r="K5" i="1"/>
  <c r="J5" i="1"/>
  <c r="M26" i="1" l="1"/>
  <c r="L26" i="1"/>
  <c r="F12" i="1"/>
  <c r="J26" i="1"/>
  <c r="K26" i="1"/>
  <c r="H5" i="1"/>
  <c r="H26" i="1" s="1"/>
  <c r="I5" i="1"/>
  <c r="G5" i="1"/>
  <c r="G26" i="1" s="1"/>
  <c r="F5" i="1" l="1"/>
  <c r="F26" i="1" s="1"/>
  <c r="I26" i="1"/>
</calcChain>
</file>

<file path=xl/sharedStrings.xml><?xml version="1.0" encoding="utf-8"?>
<sst xmlns="http://schemas.openxmlformats.org/spreadsheetml/2006/main" count="162" uniqueCount="128">
  <si>
    <t>Úverové zdroje</t>
  </si>
  <si>
    <t>EIB príspevok (informatívne)</t>
  </si>
  <si>
    <t>Iné zdroje</t>
  </si>
  <si>
    <t>d</t>
  </si>
  <si>
    <t>e</t>
  </si>
  <si>
    <t>f</t>
  </si>
  <si>
    <t>h</t>
  </si>
  <si>
    <t xml:space="preserve">I. Hospodárska politika </t>
  </si>
  <si>
    <t xml:space="preserve">II. Sociálna politika </t>
  </si>
  <si>
    <t>Celkom</t>
  </si>
  <si>
    <t>Verejné zdroje celkom</t>
  </si>
  <si>
    <t>Verejné zdroje</t>
  </si>
  <si>
    <t>Názov opatrenia*</t>
  </si>
  <si>
    <t xml:space="preserve">Poznámka: </t>
  </si>
  <si>
    <t>Súkromné zdroje</t>
  </si>
  <si>
    <t>RN Spolu</t>
  </si>
  <si>
    <t>c</t>
  </si>
  <si>
    <t>b=c+d</t>
  </si>
  <si>
    <t>g</t>
  </si>
  <si>
    <t>a=b+e+f+g+h</t>
  </si>
  <si>
    <t>mesiac/rok - mesiac/rok</t>
  </si>
  <si>
    <t>Kód a názov projektu/aktivity</t>
  </si>
  <si>
    <t>2420 - Ostatné inžinierske stavby, i.n.</t>
  </si>
  <si>
    <t>2412 - Ostatné športové a rekreačné stavby</t>
  </si>
  <si>
    <t>2411 - Športové ihriská</t>
  </si>
  <si>
    <t>2304 - Stavby ťažkého priemyslu, i.n.</t>
  </si>
  <si>
    <t>2303 - Stavby chemických zariadení</t>
  </si>
  <si>
    <t>2302 - Stavby energetických zariadení</t>
  </si>
  <si>
    <t>2301 - Banské stavby a ťažobné zariadenia</t>
  </si>
  <si>
    <t>2224 - Miestne elektrické a telekomunikačné rozvody a vedenia</t>
  </si>
  <si>
    <t>2223 - Miestne kanalizácie</t>
  </si>
  <si>
    <t>2222 - Miestne potrubné rozvody vody</t>
  </si>
  <si>
    <t>2221 - Miestne plynovody</t>
  </si>
  <si>
    <t>2214 - Diaľkové elektrické rozvody</t>
  </si>
  <si>
    <t>2213 - Diaľkové telekomunikačné siete a vedenia</t>
  </si>
  <si>
    <t>2212 - Diaľkové rozvody vody</t>
  </si>
  <si>
    <t>2211 - Diaľkové rozvody ropy a plynu</t>
  </si>
  <si>
    <t>2153 - Melioračné rozvody vody a zariadenia</t>
  </si>
  <si>
    <t>2152 - Priehrady</t>
  </si>
  <si>
    <t>2151 - Prístavy a vodné cesty</t>
  </si>
  <si>
    <t>2142 - Tunely a podzemné dráhy</t>
  </si>
  <si>
    <t>2141 - Mosty a nadjazdy</t>
  </si>
  <si>
    <t>2130 - Pohybové, vybavovacie a manipulačné plochy</t>
  </si>
  <si>
    <t>2122 - Ostatné dráhy</t>
  </si>
  <si>
    <t>2121 - Celoštátne železnice</t>
  </si>
  <si>
    <t>2112 - Miestne komunikácie</t>
  </si>
  <si>
    <t>2111 - Cestné komunikácie</t>
  </si>
  <si>
    <t>1274 - Ostatné budovy, i.n.</t>
  </si>
  <si>
    <t>1273 - Historické alebo chránené pamiatky</t>
  </si>
  <si>
    <t>1272 - Budovy a miesta na vykonávanie náboženských aktivít</t>
  </si>
  <si>
    <t>1271 - Nebytové poľnohospodárske budovy</t>
  </si>
  <si>
    <t>1265 - Budovy na šport</t>
  </si>
  <si>
    <t>1264 - Nemocničné budovy a zdravotnícke zariadenia</t>
  </si>
  <si>
    <t>1263 - Školy, univerzity a budovy na vzdelávanie</t>
  </si>
  <si>
    <t>1262 - Múzeá a knižnice</t>
  </si>
  <si>
    <t>1261 - Budovy na kultúrnu a verejnú zábavu</t>
  </si>
  <si>
    <t>1252 - Nádrže, silá a sklady</t>
  </si>
  <si>
    <t>1251 - Priemyselné budovy</t>
  </si>
  <si>
    <t>1242 - Garážové budovy</t>
  </si>
  <si>
    <t>1241 - Dopravné a telekomunikačné budovy, stanice, terminály a pridružené budovy</t>
  </si>
  <si>
    <t>1230 - Budovy pre obchod a služby</t>
  </si>
  <si>
    <t>1220 - Budovy pre administratívu</t>
  </si>
  <si>
    <t>1212 - Ostatné ubytovacie zariadenia na krátkodobé pobyty</t>
  </si>
  <si>
    <t>1211 - Hotelové budovy</t>
  </si>
  <si>
    <t>1130 - Ostatné budovy na bývanie</t>
  </si>
  <si>
    <t>1122 - Trojbytové a viacbytové budovy</t>
  </si>
  <si>
    <t>1121 - Dvojbytové budovy</t>
  </si>
  <si>
    <t>1110 - Jednobytové budovy</t>
  </si>
  <si>
    <t>Termín  začatia a ukončenia realizácie projektu / aktivity</t>
  </si>
  <si>
    <t xml:space="preserve">III. Environmentálna politika </t>
  </si>
  <si>
    <t xml:space="preserve">Národné celkom </t>
  </si>
  <si>
    <t>EÚ (EŠIF)
celkom</t>
  </si>
  <si>
    <t>Klasifikácia stavieb - trieda</t>
  </si>
  <si>
    <t>*Členenie opatrení podľa formulára č. P 1 - Prehľad opatrení, projektov a aktivít podľa oblastí</t>
  </si>
  <si>
    <t>Hlavný ukazovateľ-výsledku, dosahu</t>
  </si>
  <si>
    <t>Formulár č. F 2 - Finančný rámec pre realizáciu PHSR obce Udavské</t>
  </si>
  <si>
    <t>Opatrenie č. 1.1 Rozvoj a rekonštrukcia technickej infraštruktúry</t>
  </si>
  <si>
    <t xml:space="preserve">1.1.1  Rekonštrukcia verejného osvetlenia </t>
  </si>
  <si>
    <t>1.1.2  Rekonštrukcia budovy vo vlastníctve obce (bývalé Zdravotné stredisko)</t>
  </si>
  <si>
    <t>Opatrenie č. 1.2 Rozvoj dopravnej infraštruktúry</t>
  </si>
  <si>
    <t xml:space="preserve">1.2.1 Rekonštrukcia chodníka </t>
  </si>
  <si>
    <t>1.2.2 Rekonštrukcia miestnych komunikácií</t>
  </si>
  <si>
    <t>1.2.3 Vybudovať chodník ku kostolu na ulici k parku</t>
  </si>
  <si>
    <t>1.2.4 Náučné turistické chodníky</t>
  </si>
  <si>
    <t>Opatrenie č. 2.1 Zvýšenie kvality občianskej vybavenosti</t>
  </si>
  <si>
    <t>2.1.1 Rekonštrukcia Domu nádeje</t>
  </si>
  <si>
    <t>2.1.2 Rekonštrukcia cintorína</t>
  </si>
  <si>
    <t>Opatrenie č. 2.2 Podpora športových aktivít a rozvoj športu</t>
  </si>
  <si>
    <t>2.2.1 Multifunkčné ihrisko</t>
  </si>
  <si>
    <t>2.2.2 Detské ihrisko</t>
  </si>
  <si>
    <t>2.2.3 Rekonštrukcia futbalového areálu</t>
  </si>
  <si>
    <t>Opatrenie č. 2.3 Zachovanie kultúrno-historického potenciálu obce a rozvoj kultúrnych a voľnočasových aktivít v spojitosti s rozvojom cestovného ruchu na miestnej a regionálnej úrovni</t>
  </si>
  <si>
    <t xml:space="preserve">Opatrenie č. 2.4 Zabezpečiť rozvoj administratívnej infraštruktúry </t>
  </si>
  <si>
    <t>Opatrenie č. 3.1 Podpora aktivít v oblasti odpadového hospodárstva</t>
  </si>
  <si>
    <t>Opatrenie č. 3.2 Ochrana a rozvoj všetkých zložiek životného prostredia</t>
  </si>
  <si>
    <t xml:space="preserve">2.3.1 Podpora kultúrnych podujatí </t>
  </si>
  <si>
    <t>2.3.2  700. výročie obce</t>
  </si>
  <si>
    <t>2.3.3 Rekonštrukcia „ľadovne“ v parku</t>
  </si>
  <si>
    <t>3.1.1 Výstavba kompostoviska</t>
  </si>
  <si>
    <t>3.2.1 Výstavba oddychovej zóny</t>
  </si>
  <si>
    <t>2019-2019</t>
  </si>
  <si>
    <t>2017-2017</t>
  </si>
  <si>
    <t>2016-2016</t>
  </si>
  <si>
    <t>2016-2017</t>
  </si>
  <si>
    <t>2018-2018</t>
  </si>
  <si>
    <t>2018-2019</t>
  </si>
  <si>
    <t>2016-2025</t>
  </si>
  <si>
    <t>počet svetelných bodov</t>
  </si>
  <si>
    <t>plocha zrekonštruovanej strechy</t>
  </si>
  <si>
    <t>počet vybudovaných náučných chodníkov</t>
  </si>
  <si>
    <t>plocha vybudovaného chodníka</t>
  </si>
  <si>
    <t>plocha zrekonštruovaných komunikácií</t>
  </si>
  <si>
    <t>dĺžka zrekonštruovaného chodníka</t>
  </si>
  <si>
    <t>počet zrekonštruovaných budov</t>
  </si>
  <si>
    <t>plocha zrekonštruovanej cesty</t>
  </si>
  <si>
    <t>počet vybudovaných ihrísk</t>
  </si>
  <si>
    <t>počet vybudovaných detských ihrísk</t>
  </si>
  <si>
    <t>počet zrekonštruovaných areálov</t>
  </si>
  <si>
    <t>počet podujatí</t>
  </si>
  <si>
    <t>počet zrekonštruovaných objektov</t>
  </si>
  <si>
    <t>počet zrekonštruovaných priestorov</t>
  </si>
  <si>
    <t>počet vybudovaných kompostovísk</t>
  </si>
  <si>
    <t>počet vytvorených oddychových zón</t>
  </si>
  <si>
    <t>2.4.1 Rekonštrukcia obecného úradu</t>
  </si>
  <si>
    <t>Opatrenie č. 2.5 Zabezpečiť bezpečnosť v obci</t>
  </si>
  <si>
    <t>2.5.1 Kamerový systém</t>
  </si>
  <si>
    <t>počet kamier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</si>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</sst>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09">
    <xf numFmtId="0" fontId="0" fillId="0" borderId="0" xfId="0"/>
    <xf numFmtId="0" fontId="3" fillId="2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3" fillId="4" borderId="20" xfId="1" applyNumberFormat="1" applyFont="1" applyFill="1" applyBorder="1" applyAlignment="1">
      <alignment horizontal="right"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164" fontId="3" fillId="0" borderId="23" xfId="1" applyNumberFormat="1" applyFont="1" applyBorder="1" applyAlignment="1">
      <alignment horizontal="right"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164" fontId="3" fillId="0" borderId="15" xfId="1" applyNumberFormat="1" applyFont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2"/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164" fontId="4" fillId="4" borderId="33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164" fontId="3" fillId="4" borderId="19" xfId="1" applyNumberFormat="1" applyFont="1" applyFill="1" applyBorder="1" applyAlignment="1">
      <alignment horizontal="right" vertical="center" wrapText="1"/>
    </xf>
    <xf numFmtId="164" fontId="3" fillId="4" borderId="26" xfId="1" applyNumberFormat="1" applyFont="1" applyFill="1" applyBorder="1" applyAlignment="1">
      <alignment horizontal="right" vertical="center" wrapText="1"/>
    </xf>
    <xf numFmtId="164" fontId="3" fillId="4" borderId="21" xfId="1" applyNumberFormat="1" applyFont="1" applyFill="1" applyBorder="1" applyAlignment="1">
      <alignment horizontal="right" vertical="center" wrapText="1"/>
    </xf>
    <xf numFmtId="49" fontId="4" fillId="3" borderId="27" xfId="1" applyNumberFormat="1" applyFont="1" applyFill="1" applyBorder="1" applyAlignment="1">
      <alignment horizontal="center" vertical="center" wrapText="1"/>
    </xf>
    <xf numFmtId="164" fontId="4" fillId="3" borderId="31" xfId="1" applyNumberFormat="1" applyFont="1" applyFill="1" applyBorder="1" applyAlignment="1">
      <alignment horizontal="right" vertical="center" wrapText="1"/>
    </xf>
    <xf numFmtId="164" fontId="3" fillId="0" borderId="27" xfId="1" applyNumberFormat="1" applyFont="1" applyBorder="1" applyAlignment="1">
      <alignment horizontal="right" vertical="center" wrapText="1"/>
    </xf>
    <xf numFmtId="164" fontId="3" fillId="0" borderId="22" xfId="1" applyNumberFormat="1" applyFont="1" applyBorder="1" applyAlignment="1">
      <alignment horizontal="right" vertical="center" wrapText="1"/>
    </xf>
    <xf numFmtId="49" fontId="4" fillId="3" borderId="28" xfId="1" applyNumberFormat="1" applyFont="1" applyFill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righ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3" fillId="4" borderId="33" xfId="1" applyNumberFormat="1" applyFont="1" applyFill="1" applyBorder="1" applyAlignment="1">
      <alignment horizontal="right" vertical="center" wrapText="1"/>
    </xf>
    <xf numFmtId="164" fontId="3" fillId="0" borderId="31" xfId="1" applyNumberFormat="1" applyFont="1" applyBorder="1" applyAlignment="1">
      <alignment horizontal="right"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4" fillId="4" borderId="26" xfId="1" applyNumberFormat="1" applyFont="1" applyFill="1" applyBorder="1" applyAlignment="1">
      <alignment horizontal="right" vertical="center" wrapText="1"/>
    </xf>
    <xf numFmtId="164" fontId="4" fillId="4" borderId="19" xfId="1" applyNumberFormat="1" applyFont="1" applyFill="1" applyBorder="1" applyAlignment="1">
      <alignment horizontal="right" vertical="center" wrapText="1"/>
    </xf>
    <xf numFmtId="164" fontId="4" fillId="4" borderId="20" xfId="1" applyNumberFormat="1" applyFont="1" applyFill="1" applyBorder="1" applyAlignment="1">
      <alignment horizontal="right" vertical="center" wrapText="1"/>
    </xf>
    <xf numFmtId="164" fontId="4" fillId="4" borderId="21" xfId="1" applyNumberFormat="1" applyFont="1" applyFill="1" applyBorder="1" applyAlignment="1">
      <alignment horizontal="right" vertical="center" wrapText="1"/>
    </xf>
    <xf numFmtId="49" fontId="4" fillId="3" borderId="36" xfId="1" applyNumberFormat="1" applyFont="1" applyFill="1" applyBorder="1" applyAlignment="1">
      <alignment horizontal="center" vertical="center" wrapText="1"/>
    </xf>
    <xf numFmtId="49" fontId="4" fillId="3" borderId="45" xfId="1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49" fontId="9" fillId="3" borderId="37" xfId="1" applyNumberFormat="1" applyFont="1" applyFill="1" applyBorder="1" applyAlignment="1">
      <alignment horizontal="left" vertical="center" wrapText="1"/>
    </xf>
    <xf numFmtId="49" fontId="9" fillId="3" borderId="41" xfId="1" applyNumberFormat="1" applyFont="1" applyFill="1" applyBorder="1" applyAlignment="1">
      <alignment horizontal="center" vertical="center" wrapText="1"/>
    </xf>
    <xf numFmtId="49" fontId="9" fillId="3" borderId="42" xfId="1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 wrapText="1"/>
    </xf>
    <xf numFmtId="49" fontId="9" fillId="3" borderId="24" xfId="1" applyNumberFormat="1" applyFont="1" applyFill="1" applyBorder="1" applyAlignment="1">
      <alignment horizontal="left" vertical="center" wrapText="1"/>
    </xf>
    <xf numFmtId="49" fontId="9" fillId="3" borderId="31" xfId="1" applyNumberFormat="1" applyFont="1" applyFill="1" applyBorder="1" applyAlignment="1">
      <alignment horizontal="center" vertical="center" wrapText="1"/>
    </xf>
    <xf numFmtId="49" fontId="9" fillId="3" borderId="15" xfId="1" applyNumberFormat="1" applyFont="1" applyFill="1" applyBorder="1" applyAlignment="1">
      <alignment horizontal="center" vertical="center" wrapText="1"/>
    </xf>
    <xf numFmtId="49" fontId="9" fillId="3" borderId="22" xfId="1" applyNumberFormat="1" applyFont="1" applyFill="1" applyBorder="1" applyAlignment="1">
      <alignment horizontal="left" vertical="center" wrapText="1"/>
    </xf>
    <xf numFmtId="49" fontId="9" fillId="3" borderId="23" xfId="1" applyNumberFormat="1" applyFont="1" applyFill="1" applyBorder="1" applyAlignment="1">
      <alignment horizontal="center" vertical="center" wrapText="1"/>
    </xf>
    <xf numFmtId="49" fontId="4" fillId="3" borderId="46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164" fontId="3" fillId="0" borderId="47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4" fillId="4" borderId="4" xfId="1" applyNumberFormat="1" applyFont="1" applyFill="1" applyBorder="1" applyAlignment="1">
      <alignment horizontal="right" vertical="center" wrapText="1"/>
    </xf>
    <xf numFmtId="0" fontId="8" fillId="2" borderId="43" xfId="0" applyFont="1" applyFill="1" applyBorder="1" applyAlignment="1">
      <alignment vertical="center" wrapText="1"/>
    </xf>
    <xf numFmtId="49" fontId="9" fillId="3" borderId="16" xfId="1" applyNumberFormat="1" applyFont="1" applyFill="1" applyBorder="1" applyAlignment="1">
      <alignment horizontal="left" vertical="center" wrapText="1"/>
    </xf>
    <xf numFmtId="49" fontId="4" fillId="3" borderId="49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Border="1" applyAlignment="1">
      <alignment horizontal="right" vertical="center" wrapText="1"/>
    </xf>
    <xf numFmtId="49" fontId="9" fillId="3" borderId="7" xfId="1" applyNumberFormat="1" applyFont="1" applyFill="1" applyBorder="1" applyAlignment="1">
      <alignment horizontal="center" vertical="center" wrapText="1"/>
    </xf>
    <xf numFmtId="49" fontId="9" fillId="3" borderId="50" xfId="1" applyNumberFormat="1" applyFont="1" applyFill="1" applyBorder="1" applyAlignment="1">
      <alignment horizontal="center" vertical="center" wrapText="1"/>
    </xf>
    <xf numFmtId="49" fontId="9" fillId="3" borderId="10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right" vertical="center" wrapText="1"/>
    </xf>
    <xf numFmtId="164" fontId="3" fillId="0" borderId="48" xfId="1" applyNumberFormat="1" applyFont="1" applyBorder="1" applyAlignment="1">
      <alignment horizontal="right" vertical="center" wrapText="1"/>
    </xf>
    <xf numFmtId="164" fontId="3" fillId="4" borderId="5" xfId="1" applyNumberFormat="1" applyFont="1" applyFill="1" applyBorder="1" applyAlignment="1">
      <alignment horizontal="right" vertical="center" wrapText="1"/>
    </xf>
    <xf numFmtId="164" fontId="4" fillId="3" borderId="35" xfId="1" applyNumberFormat="1" applyFont="1" applyFill="1" applyBorder="1" applyAlignment="1">
      <alignment horizontal="right" vertical="center" wrapText="1"/>
    </xf>
    <xf numFmtId="164" fontId="4" fillId="3" borderId="27" xfId="1" applyNumberFormat="1" applyFont="1" applyFill="1" applyBorder="1" applyAlignment="1">
      <alignment horizontal="right" vertical="center" wrapText="1"/>
    </xf>
    <xf numFmtId="164" fontId="4" fillId="3" borderId="4" xfId="1" applyNumberFormat="1" applyFont="1" applyFill="1" applyBorder="1" applyAlignment="1">
      <alignment horizontal="right" vertical="center" wrapText="1"/>
    </xf>
    <xf numFmtId="164" fontId="4" fillId="3" borderId="28" xfId="1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/>
    </xf>
  </cellXfs>
  <cellStyles count="3">
    <cellStyle name="Čiarka" xfId="1" builtinId="3"/>
    <cellStyle name="Normálna" xfId="0" builtinId="0"/>
    <cellStyle name="Normálna 2" xfId="2"/>
  </cellStyles>
  <dxfs count="0"/>
  <tableStyles count="0" defaultTableStyle="TableStyleMedium2" defaultPivotStyle="PivotStyleLight16"/>
  <colors>
    <mruColors>
      <color rgb="FFFFFF9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0" refreshError="1"/>
      <sheetData sheetId="1" refreshError="1"/>
      <sheetData sheetId="2">
        <row r="6">
          <cell r="C6" t="str">
            <v xml:space="preserve">V štádiu úvah </v>
          </cell>
          <cell r="E6" t="str">
            <v xml:space="preserve">Budeme realizovať aj bez prípadnej dotácie  </v>
          </cell>
        </row>
        <row r="7">
          <cell r="C7" t="str">
            <v xml:space="preserve">Spracovaná štúdia </v>
          </cell>
          <cell r="E7" t="str">
            <v>Realizácia je závislá od získania finančných prostriedkov</v>
          </cell>
        </row>
        <row r="8">
          <cell r="C8" t="str">
            <v xml:space="preserve">Spracovaná projektová dokumentácia </v>
          </cell>
          <cell r="E8" t="str">
            <v xml:space="preserve">Zámer je v súčasnosti len v polohe úvah </v>
          </cell>
        </row>
        <row r="9">
          <cell r="C9" t="str">
            <v xml:space="preserve">Pripravené povolenia, stanoviská </v>
          </cell>
          <cell r="E9" t="str">
            <v>Iné - doplňte</v>
          </cell>
        </row>
        <row r="10">
          <cell r="C10" t="str">
            <v xml:space="preserve">Hotové VO, vybraný dodávateľ                                  </v>
          </cell>
        </row>
        <row r="11">
          <cell r="C11" t="str">
            <v xml:space="preserve">Zámer  je pokračovaním  už realizovaného projektu
</v>
          </cell>
        </row>
        <row r="12">
          <cell r="C12" t="str">
            <v>Iné - doplňte</v>
          </cell>
        </row>
        <row r="18">
          <cell r="C18" t="str">
            <v>Technická infraštruktúra</v>
          </cell>
        </row>
        <row r="19">
          <cell r="C19" t="str">
            <v>Sociálna infraštruktúra</v>
          </cell>
        </row>
        <row r="20">
          <cell r="C20" t="str">
            <v>Životné prostredie</v>
          </cell>
        </row>
        <row r="21">
          <cell r="C21" t="str">
            <v>Cestovný ruch</v>
          </cell>
        </row>
        <row r="22">
          <cell r="C22" t="str">
            <v>Zamestnanosť</v>
          </cell>
        </row>
        <row r="23">
          <cell r="C23" t="str">
            <v>Iné - doplňte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topLeftCell="A13" zoomScaleNormal="100" zoomScaleSheetLayoutView="100" workbookViewId="0">
      <selection activeCell="I28" sqref="I28"/>
    </sheetView>
  </sheetViews>
  <sheetFormatPr defaultRowHeight="15" x14ac:dyDescent="0.25"/>
  <cols>
    <col min="1" max="1" width="17" customWidth="1"/>
    <col min="2" max="2" width="23.42578125" customWidth="1"/>
    <col min="3" max="3" width="20.85546875" customWidth="1"/>
    <col min="4" max="4" width="22" customWidth="1"/>
    <col min="5" max="5" width="14.42578125" customWidth="1"/>
    <col min="6" max="6" width="11.28515625" customWidth="1"/>
    <col min="7" max="7" width="10.85546875" customWidth="1"/>
    <col min="8" max="8" width="10.7109375" customWidth="1"/>
    <col min="9" max="9" width="11.140625" bestFit="1" customWidth="1"/>
  </cols>
  <sheetData>
    <row r="1" spans="1:13" ht="16.5" thickBot="1" x14ac:dyDescent="0.3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" customHeight="1" thickBot="1" x14ac:dyDescent="0.3">
      <c r="A2" s="89" t="s">
        <v>12</v>
      </c>
      <c r="B2" s="92" t="s">
        <v>21</v>
      </c>
      <c r="C2" s="13"/>
      <c r="D2" s="95" t="s">
        <v>74</v>
      </c>
      <c r="E2" s="84" t="s">
        <v>68</v>
      </c>
      <c r="F2" s="78" t="s">
        <v>15</v>
      </c>
      <c r="G2" s="98" t="s">
        <v>10</v>
      </c>
      <c r="H2" s="80" t="s">
        <v>11</v>
      </c>
      <c r="I2" s="81"/>
      <c r="J2" s="82" t="s">
        <v>14</v>
      </c>
      <c r="K2" s="76" t="s">
        <v>0</v>
      </c>
      <c r="L2" s="76" t="s">
        <v>1</v>
      </c>
      <c r="M2" s="74" t="s">
        <v>2</v>
      </c>
    </row>
    <row r="3" spans="1:13" ht="39.75" customHeight="1" x14ac:dyDescent="0.25">
      <c r="A3" s="90"/>
      <c r="B3" s="93"/>
      <c r="C3" s="14" t="s">
        <v>72</v>
      </c>
      <c r="D3" s="96"/>
      <c r="E3" s="85"/>
      <c r="F3" s="79"/>
      <c r="G3" s="90"/>
      <c r="H3" s="12" t="s">
        <v>70</v>
      </c>
      <c r="I3" s="31" t="s">
        <v>71</v>
      </c>
      <c r="J3" s="83"/>
      <c r="K3" s="77"/>
      <c r="L3" s="77"/>
      <c r="M3" s="75"/>
    </row>
    <row r="4" spans="1:13" ht="24.75" thickBot="1" x14ac:dyDescent="0.3">
      <c r="A4" s="91"/>
      <c r="B4" s="94"/>
      <c r="C4" s="10"/>
      <c r="D4" s="97"/>
      <c r="E4" s="16" t="s">
        <v>20</v>
      </c>
      <c r="F4" s="17" t="s">
        <v>19</v>
      </c>
      <c r="G4" s="1" t="s">
        <v>17</v>
      </c>
      <c r="H4" s="2" t="s">
        <v>16</v>
      </c>
      <c r="I4" s="32" t="s">
        <v>3</v>
      </c>
      <c r="J4" s="2" t="s">
        <v>4</v>
      </c>
      <c r="K4" s="3" t="s">
        <v>5</v>
      </c>
      <c r="L4" s="3" t="s">
        <v>18</v>
      </c>
      <c r="M4" s="4" t="s">
        <v>6</v>
      </c>
    </row>
    <row r="5" spans="1:13" ht="15.75" thickBot="1" x14ac:dyDescent="0.3">
      <c r="A5" s="99" t="s">
        <v>7</v>
      </c>
      <c r="B5" s="100"/>
      <c r="C5" s="100"/>
      <c r="D5" s="101"/>
      <c r="E5" s="18"/>
      <c r="F5" s="19">
        <f t="shared" ref="F5:M5" si="0">SUM(F6:F11)</f>
        <v>368000</v>
      </c>
      <c r="G5" s="20">
        <f t="shared" si="0"/>
        <v>368000</v>
      </c>
      <c r="H5" s="21">
        <f t="shared" si="0"/>
        <v>134250</v>
      </c>
      <c r="I5" s="33">
        <f t="shared" si="0"/>
        <v>233750</v>
      </c>
      <c r="J5" s="21">
        <f t="shared" si="0"/>
        <v>0</v>
      </c>
      <c r="K5" s="5">
        <f t="shared" si="0"/>
        <v>0</v>
      </c>
      <c r="L5" s="5">
        <f t="shared" si="0"/>
        <v>0</v>
      </c>
      <c r="M5" s="23">
        <f t="shared" si="0"/>
        <v>0</v>
      </c>
    </row>
    <row r="6" spans="1:13" ht="48" x14ac:dyDescent="0.25">
      <c r="A6" s="43" t="s">
        <v>76</v>
      </c>
      <c r="B6" s="44" t="s">
        <v>77</v>
      </c>
      <c r="C6" s="45" t="s">
        <v>45</v>
      </c>
      <c r="D6" s="46" t="s">
        <v>107</v>
      </c>
      <c r="E6" s="42" t="s">
        <v>100</v>
      </c>
      <c r="F6" s="25">
        <f>SUM(G6+J6+K6+L6+M6)</f>
        <v>150000</v>
      </c>
      <c r="G6" s="26">
        <f>SUM(H6:M6)</f>
        <v>150000</v>
      </c>
      <c r="H6" s="27">
        <v>22500</v>
      </c>
      <c r="I6" s="34">
        <v>127500</v>
      </c>
      <c r="J6" s="27">
        <v>0</v>
      </c>
      <c r="K6" s="6">
        <v>0</v>
      </c>
      <c r="L6" s="6">
        <v>0</v>
      </c>
      <c r="M6" s="7">
        <v>0</v>
      </c>
    </row>
    <row r="7" spans="1:13" ht="48" x14ac:dyDescent="0.25">
      <c r="A7" s="43" t="s">
        <v>76</v>
      </c>
      <c r="B7" s="51" t="s">
        <v>78</v>
      </c>
      <c r="C7" s="49"/>
      <c r="D7" s="52" t="s">
        <v>108</v>
      </c>
      <c r="E7" s="42" t="s">
        <v>101</v>
      </c>
      <c r="F7" s="25">
        <f t="shared" ref="F7:F12" si="1">SUM(G7+J7+K7+L7+M7)</f>
        <v>20000</v>
      </c>
      <c r="G7" s="26">
        <f t="shared" ref="G7:G11" si="2">SUM(H7:M7)</f>
        <v>20000</v>
      </c>
      <c r="H7" s="27">
        <v>20000</v>
      </c>
      <c r="I7" s="34">
        <v>0</v>
      </c>
      <c r="J7" s="27">
        <v>0</v>
      </c>
      <c r="K7" s="6">
        <v>0</v>
      </c>
      <c r="L7" s="6">
        <v>0</v>
      </c>
      <c r="M7" s="7">
        <v>0</v>
      </c>
    </row>
    <row r="8" spans="1:13" ht="36" x14ac:dyDescent="0.25">
      <c r="A8" s="47" t="s">
        <v>79</v>
      </c>
      <c r="B8" s="48" t="s">
        <v>80</v>
      </c>
      <c r="C8" s="49" t="s">
        <v>45</v>
      </c>
      <c r="D8" s="50" t="s">
        <v>112</v>
      </c>
      <c r="E8" s="41" t="s">
        <v>102</v>
      </c>
      <c r="F8" s="25">
        <f t="shared" si="1"/>
        <v>100000</v>
      </c>
      <c r="G8" s="26">
        <f t="shared" si="2"/>
        <v>100000</v>
      </c>
      <c r="H8" s="29">
        <v>15000</v>
      </c>
      <c r="I8" s="35">
        <v>85000</v>
      </c>
      <c r="J8" s="29">
        <v>0</v>
      </c>
      <c r="K8" s="8">
        <v>0</v>
      </c>
      <c r="L8" s="8">
        <v>0</v>
      </c>
      <c r="M8" s="9">
        <v>0</v>
      </c>
    </row>
    <row r="9" spans="1:13" ht="36" x14ac:dyDescent="0.25">
      <c r="A9" s="47" t="s">
        <v>79</v>
      </c>
      <c r="B9" s="48" t="s">
        <v>81</v>
      </c>
      <c r="C9" s="49" t="s">
        <v>45</v>
      </c>
      <c r="D9" s="50" t="s">
        <v>111</v>
      </c>
      <c r="E9" s="41" t="s">
        <v>103</v>
      </c>
      <c r="F9" s="25">
        <f t="shared" si="1"/>
        <v>61000</v>
      </c>
      <c r="G9" s="26">
        <f t="shared" si="2"/>
        <v>61000</v>
      </c>
      <c r="H9" s="29">
        <v>61000</v>
      </c>
      <c r="I9" s="35">
        <v>0</v>
      </c>
      <c r="J9" s="29">
        <v>0</v>
      </c>
      <c r="K9" s="8">
        <v>0</v>
      </c>
      <c r="L9" s="8">
        <v>0</v>
      </c>
      <c r="M9" s="9">
        <v>0</v>
      </c>
    </row>
    <row r="10" spans="1:13" ht="36" x14ac:dyDescent="0.25">
      <c r="A10" s="47" t="s">
        <v>79</v>
      </c>
      <c r="B10" s="48" t="s">
        <v>82</v>
      </c>
      <c r="C10" s="49" t="s">
        <v>45</v>
      </c>
      <c r="D10" s="50" t="s">
        <v>110</v>
      </c>
      <c r="E10" s="41" t="s">
        <v>104</v>
      </c>
      <c r="F10" s="25">
        <f t="shared" si="1"/>
        <v>12000</v>
      </c>
      <c r="G10" s="26">
        <f t="shared" si="2"/>
        <v>12000</v>
      </c>
      <c r="H10" s="29">
        <v>12000</v>
      </c>
      <c r="I10" s="35">
        <v>0</v>
      </c>
      <c r="J10" s="29">
        <v>0</v>
      </c>
      <c r="K10" s="8">
        <v>0</v>
      </c>
      <c r="L10" s="8">
        <v>0</v>
      </c>
      <c r="M10" s="9">
        <v>0</v>
      </c>
    </row>
    <row r="11" spans="1:13" ht="36.75" thickBot="1" x14ac:dyDescent="0.3">
      <c r="A11" s="47" t="s">
        <v>79</v>
      </c>
      <c r="B11" s="48" t="s">
        <v>83</v>
      </c>
      <c r="C11" s="49" t="s">
        <v>45</v>
      </c>
      <c r="D11" s="50" t="s">
        <v>109</v>
      </c>
      <c r="E11" s="41" t="s">
        <v>105</v>
      </c>
      <c r="F11" s="54">
        <f t="shared" si="1"/>
        <v>25000</v>
      </c>
      <c r="G11" s="26">
        <f t="shared" si="2"/>
        <v>25000</v>
      </c>
      <c r="H11" s="29">
        <v>3750</v>
      </c>
      <c r="I11" s="35">
        <v>21250</v>
      </c>
      <c r="J11" s="29">
        <v>0</v>
      </c>
      <c r="K11" s="8">
        <v>0</v>
      </c>
      <c r="L11" s="8">
        <v>0</v>
      </c>
      <c r="M11" s="9">
        <v>0</v>
      </c>
    </row>
    <row r="12" spans="1:13" ht="15.75" thickBot="1" x14ac:dyDescent="0.3">
      <c r="A12" s="102" t="s">
        <v>8</v>
      </c>
      <c r="B12" s="103"/>
      <c r="C12" s="103"/>
      <c r="D12" s="104"/>
      <c r="E12" s="30"/>
      <c r="F12" s="66">
        <f t="shared" si="1"/>
        <v>243500</v>
      </c>
      <c r="G12" s="20">
        <f>SUM(H12:I12)</f>
        <v>243500</v>
      </c>
      <c r="H12" s="22">
        <f t="shared" ref="H12:M12" si="3">SUM(H13:H22)</f>
        <v>243500</v>
      </c>
      <c r="I12" s="33">
        <f t="shared" si="3"/>
        <v>0</v>
      </c>
      <c r="J12" s="21">
        <f t="shared" si="3"/>
        <v>0</v>
      </c>
      <c r="K12" s="5">
        <f t="shared" si="3"/>
        <v>0</v>
      </c>
      <c r="L12" s="5">
        <f t="shared" si="3"/>
        <v>0</v>
      </c>
      <c r="M12" s="23">
        <f t="shared" si="3"/>
        <v>0</v>
      </c>
    </row>
    <row r="13" spans="1:13" ht="40.5" customHeight="1" x14ac:dyDescent="0.25">
      <c r="A13" s="43" t="s">
        <v>84</v>
      </c>
      <c r="B13" s="51" t="s">
        <v>85</v>
      </c>
      <c r="C13" s="49"/>
      <c r="D13" s="52" t="s">
        <v>113</v>
      </c>
      <c r="E13" s="24" t="s">
        <v>102</v>
      </c>
      <c r="F13" s="25">
        <f>SUM(G13+J13+K13+L13+M13)</f>
        <v>30000</v>
      </c>
      <c r="G13" s="26">
        <f>SUM(H13:M13)</f>
        <v>30000</v>
      </c>
      <c r="H13" s="27">
        <v>30000</v>
      </c>
      <c r="I13" s="34">
        <v>0</v>
      </c>
      <c r="J13" s="27">
        <v>0</v>
      </c>
      <c r="K13" s="6">
        <v>0</v>
      </c>
      <c r="L13" s="6">
        <v>0</v>
      </c>
      <c r="M13" s="7">
        <v>0</v>
      </c>
    </row>
    <row r="14" spans="1:13" ht="48" x14ac:dyDescent="0.25">
      <c r="A14" s="43" t="s">
        <v>84</v>
      </c>
      <c r="B14" s="51" t="s">
        <v>86</v>
      </c>
      <c r="C14" s="49"/>
      <c r="D14" s="52" t="s">
        <v>114</v>
      </c>
      <c r="E14" s="24" t="s">
        <v>103</v>
      </c>
      <c r="F14" s="25">
        <f t="shared" ref="F14:F23" si="4">SUM(G14+J14+K14+L14+M14)</f>
        <v>20000</v>
      </c>
      <c r="G14" s="26">
        <f t="shared" ref="G14:G20" si="5">SUM(H14:M14)</f>
        <v>20000</v>
      </c>
      <c r="H14" s="27">
        <v>20000</v>
      </c>
      <c r="I14" s="34">
        <v>0</v>
      </c>
      <c r="J14" s="27">
        <v>0</v>
      </c>
      <c r="K14" s="6">
        <v>0</v>
      </c>
      <c r="L14" s="6">
        <v>0</v>
      </c>
      <c r="M14" s="7">
        <v>0</v>
      </c>
    </row>
    <row r="15" spans="1:13" ht="36" x14ac:dyDescent="0.25">
      <c r="A15" s="43" t="s">
        <v>87</v>
      </c>
      <c r="B15" s="51" t="s">
        <v>88</v>
      </c>
      <c r="C15" s="49" t="s">
        <v>24</v>
      </c>
      <c r="D15" s="52" t="s">
        <v>115</v>
      </c>
      <c r="E15" s="24" t="s">
        <v>101</v>
      </c>
      <c r="F15" s="25">
        <f t="shared" si="4"/>
        <v>80000</v>
      </c>
      <c r="G15" s="26">
        <f t="shared" si="5"/>
        <v>80000</v>
      </c>
      <c r="H15" s="27">
        <v>80000</v>
      </c>
      <c r="I15" s="34">
        <v>0</v>
      </c>
      <c r="J15" s="27">
        <v>0</v>
      </c>
      <c r="K15" s="6">
        <v>0</v>
      </c>
      <c r="L15" s="6">
        <v>0</v>
      </c>
      <c r="M15" s="7">
        <v>0</v>
      </c>
    </row>
    <row r="16" spans="1:13" ht="40.5" customHeight="1" x14ac:dyDescent="0.25">
      <c r="A16" s="43" t="s">
        <v>87</v>
      </c>
      <c r="B16" s="51" t="s">
        <v>89</v>
      </c>
      <c r="C16" s="49" t="s">
        <v>24</v>
      </c>
      <c r="D16" s="52" t="s">
        <v>116</v>
      </c>
      <c r="E16" s="24" t="s">
        <v>103</v>
      </c>
      <c r="F16" s="25">
        <f t="shared" si="4"/>
        <v>3000</v>
      </c>
      <c r="G16" s="26">
        <f t="shared" si="5"/>
        <v>3000</v>
      </c>
      <c r="H16" s="27">
        <v>3000</v>
      </c>
      <c r="I16" s="34">
        <v>0</v>
      </c>
      <c r="J16" s="27">
        <v>0</v>
      </c>
      <c r="K16" s="6">
        <v>0</v>
      </c>
      <c r="L16" s="6">
        <v>0</v>
      </c>
      <c r="M16" s="7">
        <v>0</v>
      </c>
    </row>
    <row r="17" spans="1:13" ht="38.25" customHeight="1" x14ac:dyDescent="0.25">
      <c r="A17" s="43" t="s">
        <v>87</v>
      </c>
      <c r="B17" s="51" t="s">
        <v>90</v>
      </c>
      <c r="C17" s="49" t="s">
        <v>24</v>
      </c>
      <c r="D17" s="52" t="s">
        <v>117</v>
      </c>
      <c r="E17" s="24" t="s">
        <v>102</v>
      </c>
      <c r="F17" s="25">
        <f t="shared" si="4"/>
        <v>30000</v>
      </c>
      <c r="G17" s="26">
        <f t="shared" si="5"/>
        <v>30000</v>
      </c>
      <c r="H17" s="27">
        <v>30000</v>
      </c>
      <c r="I17" s="34">
        <v>0</v>
      </c>
      <c r="J17" s="27">
        <v>0</v>
      </c>
      <c r="K17" s="6">
        <v>0</v>
      </c>
      <c r="L17" s="6">
        <v>0</v>
      </c>
      <c r="M17" s="7">
        <v>0</v>
      </c>
    </row>
    <row r="18" spans="1:13" ht="121.5" customHeight="1" x14ac:dyDescent="0.25">
      <c r="A18" s="43" t="s">
        <v>91</v>
      </c>
      <c r="B18" s="51" t="s">
        <v>95</v>
      </c>
      <c r="C18" s="49"/>
      <c r="D18" s="52" t="s">
        <v>118</v>
      </c>
      <c r="E18" s="24" t="s">
        <v>106</v>
      </c>
      <c r="F18" s="25">
        <f t="shared" si="4"/>
        <v>45000</v>
      </c>
      <c r="G18" s="26">
        <f t="shared" si="5"/>
        <v>45000</v>
      </c>
      <c r="H18" s="27">
        <v>45000</v>
      </c>
      <c r="I18" s="34">
        <v>0</v>
      </c>
      <c r="J18" s="27">
        <v>0</v>
      </c>
      <c r="K18" s="6">
        <v>0</v>
      </c>
      <c r="L18" s="6">
        <v>0</v>
      </c>
      <c r="M18" s="7">
        <v>0</v>
      </c>
    </row>
    <row r="19" spans="1:13" ht="123.75" customHeight="1" x14ac:dyDescent="0.25">
      <c r="A19" s="43" t="s">
        <v>91</v>
      </c>
      <c r="B19" s="51" t="s">
        <v>96</v>
      </c>
      <c r="C19" s="49"/>
      <c r="D19" s="52" t="s">
        <v>118</v>
      </c>
      <c r="E19" s="24" t="s">
        <v>101</v>
      </c>
      <c r="F19" s="25">
        <f t="shared" si="4"/>
        <v>30000</v>
      </c>
      <c r="G19" s="26">
        <f t="shared" si="5"/>
        <v>30000</v>
      </c>
      <c r="H19" s="27">
        <v>30000</v>
      </c>
      <c r="I19" s="34">
        <v>0</v>
      </c>
      <c r="J19" s="27">
        <v>0</v>
      </c>
      <c r="K19" s="6">
        <v>0</v>
      </c>
      <c r="L19" s="6">
        <v>0</v>
      </c>
      <c r="M19" s="7">
        <v>0</v>
      </c>
    </row>
    <row r="20" spans="1:13" ht="120" x14ac:dyDescent="0.25">
      <c r="A20" s="43" t="s">
        <v>91</v>
      </c>
      <c r="B20" s="48" t="s">
        <v>97</v>
      </c>
      <c r="C20" s="49"/>
      <c r="D20" s="50" t="s">
        <v>119</v>
      </c>
      <c r="E20" s="28" t="s">
        <v>105</v>
      </c>
      <c r="F20" s="25">
        <f t="shared" si="4"/>
        <v>2500</v>
      </c>
      <c r="G20" s="26">
        <f t="shared" si="5"/>
        <v>2500</v>
      </c>
      <c r="H20" s="29">
        <v>2500</v>
      </c>
      <c r="I20" s="35">
        <v>0</v>
      </c>
      <c r="J20" s="29">
        <v>0</v>
      </c>
      <c r="K20" s="8">
        <v>0</v>
      </c>
      <c r="L20" s="8">
        <v>0</v>
      </c>
      <c r="M20" s="9">
        <v>0</v>
      </c>
    </row>
    <row r="21" spans="1:13" ht="48" x14ac:dyDescent="0.25">
      <c r="A21" s="47" t="s">
        <v>92</v>
      </c>
      <c r="B21" s="48" t="s">
        <v>123</v>
      </c>
      <c r="C21" s="49" t="s">
        <v>61</v>
      </c>
      <c r="D21" s="50" t="s">
        <v>120</v>
      </c>
      <c r="E21" s="28" t="s">
        <v>104</v>
      </c>
      <c r="F21" s="72">
        <f t="shared" ref="F21" si="6">SUM(G21+J21+K21+L21+M21)</f>
        <v>3000</v>
      </c>
      <c r="G21" s="26">
        <f t="shared" ref="G21" si="7">SUM(H21:M21)</f>
        <v>3000</v>
      </c>
      <c r="H21" s="29">
        <v>3000</v>
      </c>
      <c r="I21" s="35">
        <v>0</v>
      </c>
      <c r="J21" s="29">
        <v>0</v>
      </c>
      <c r="K21" s="8">
        <v>0</v>
      </c>
      <c r="L21" s="8">
        <v>0</v>
      </c>
      <c r="M21" s="9">
        <v>0</v>
      </c>
    </row>
    <row r="22" spans="1:13" ht="42.75" customHeight="1" thickBot="1" x14ac:dyDescent="0.3">
      <c r="A22" s="47" t="s">
        <v>124</v>
      </c>
      <c r="B22" s="48" t="s">
        <v>125</v>
      </c>
      <c r="C22" s="49" t="s">
        <v>29</v>
      </c>
      <c r="D22" s="50" t="s">
        <v>126</v>
      </c>
      <c r="E22" s="28" t="s">
        <v>101</v>
      </c>
      <c r="F22" s="71" t="s">
        <v>127</v>
      </c>
      <c r="G22" s="26" t="s">
        <v>127</v>
      </c>
      <c r="H22" s="29" t="s">
        <v>127</v>
      </c>
      <c r="I22" s="35" t="s">
        <v>127</v>
      </c>
      <c r="J22" s="29">
        <v>0</v>
      </c>
      <c r="K22" s="8">
        <v>0</v>
      </c>
      <c r="L22" s="8">
        <v>0</v>
      </c>
      <c r="M22" s="9">
        <v>0</v>
      </c>
    </row>
    <row r="23" spans="1:13" ht="15.75" thickBot="1" x14ac:dyDescent="0.3">
      <c r="A23" s="102" t="s">
        <v>69</v>
      </c>
      <c r="B23" s="103"/>
      <c r="C23" s="103"/>
      <c r="D23" s="104"/>
      <c r="E23" s="30"/>
      <c r="F23" s="71">
        <f t="shared" si="4"/>
        <v>6000</v>
      </c>
      <c r="G23" s="20">
        <f>SUM(G25+G24)</f>
        <v>6000</v>
      </c>
      <c r="H23" s="21">
        <f>SUM(H25+H24)</f>
        <v>6000</v>
      </c>
      <c r="I23" s="68">
        <f>SUM(I25)</f>
        <v>0</v>
      </c>
      <c r="J23" s="22">
        <f t="shared" ref="J23:M23" si="8">SUM(J25)</f>
        <v>0</v>
      </c>
      <c r="K23" s="22">
        <f t="shared" si="8"/>
        <v>0</v>
      </c>
      <c r="L23" s="22">
        <f t="shared" si="8"/>
        <v>0</v>
      </c>
      <c r="M23" s="22">
        <f t="shared" si="8"/>
        <v>0</v>
      </c>
    </row>
    <row r="24" spans="1:13" ht="48" x14ac:dyDescent="0.25">
      <c r="A24" s="43" t="s">
        <v>93</v>
      </c>
      <c r="B24" s="51" t="s">
        <v>98</v>
      </c>
      <c r="C24" s="65"/>
      <c r="D24" s="52" t="s">
        <v>121</v>
      </c>
      <c r="E24" s="53" t="s">
        <v>101</v>
      </c>
      <c r="F24" s="70">
        <f>SUM(G24+J24+K24+L24+M24)</f>
        <v>3000</v>
      </c>
      <c r="G24" s="67">
        <f>SUM(H24:M24)</f>
        <v>3000</v>
      </c>
      <c r="H24" s="55">
        <v>3000</v>
      </c>
      <c r="I24" s="62">
        <v>0</v>
      </c>
      <c r="J24" s="55">
        <v>0</v>
      </c>
      <c r="K24" s="55">
        <v>0</v>
      </c>
      <c r="L24" s="55">
        <v>0</v>
      </c>
      <c r="M24" s="56">
        <v>0</v>
      </c>
    </row>
    <row r="25" spans="1:13" ht="48.75" thickBot="1" x14ac:dyDescent="0.3">
      <c r="A25" s="59" t="s">
        <v>94</v>
      </c>
      <c r="B25" s="60" t="s">
        <v>99</v>
      </c>
      <c r="C25" s="63"/>
      <c r="D25" s="64" t="s">
        <v>122</v>
      </c>
      <c r="E25" s="61" t="s">
        <v>104</v>
      </c>
      <c r="F25" s="69">
        <f>SUM(G25+J25+K25+L25+M25)</f>
        <v>3000</v>
      </c>
      <c r="G25" s="26">
        <f>SUM(H25:M25)</f>
        <v>3000</v>
      </c>
      <c r="H25" s="29">
        <v>3000</v>
      </c>
      <c r="I25" s="35">
        <v>0</v>
      </c>
      <c r="J25" s="29">
        <v>0</v>
      </c>
      <c r="K25" s="8">
        <v>0</v>
      </c>
      <c r="L25" s="8">
        <v>0</v>
      </c>
      <c r="M25" s="9">
        <v>0</v>
      </c>
    </row>
    <row r="26" spans="1:13" ht="15.75" thickBot="1" x14ac:dyDescent="0.3">
      <c r="A26" s="105" t="s">
        <v>9</v>
      </c>
      <c r="B26" s="106"/>
      <c r="C26" s="106"/>
      <c r="D26" s="107"/>
      <c r="E26" s="57"/>
      <c r="F26" s="58">
        <f t="shared" ref="F26:M26" si="9">F5+F12+F23</f>
        <v>617500</v>
      </c>
      <c r="G26" s="36">
        <f t="shared" si="9"/>
        <v>617500</v>
      </c>
      <c r="H26" s="37">
        <f t="shared" si="9"/>
        <v>383750</v>
      </c>
      <c r="I26" s="19">
        <f t="shared" si="9"/>
        <v>233750</v>
      </c>
      <c r="J26" s="38">
        <f t="shared" si="9"/>
        <v>0</v>
      </c>
      <c r="K26" s="39">
        <f t="shared" si="9"/>
        <v>0</v>
      </c>
      <c r="L26" s="39">
        <f t="shared" si="9"/>
        <v>0</v>
      </c>
      <c r="M26" s="40">
        <f t="shared" si="9"/>
        <v>0</v>
      </c>
    </row>
    <row r="27" spans="1:13" x14ac:dyDescent="0.25">
      <c r="A27" s="11" t="s">
        <v>13</v>
      </c>
      <c r="B27" s="108"/>
      <c r="C27" s="108"/>
      <c r="D27" s="108"/>
      <c r="E27" s="108"/>
      <c r="F27" s="108"/>
    </row>
    <row r="28" spans="1:13" ht="44.25" customHeight="1" x14ac:dyDescent="0.25">
      <c r="A28" s="86" t="s">
        <v>73</v>
      </c>
      <c r="B28" s="87"/>
      <c r="C28" s="87"/>
      <c r="D28" s="87"/>
      <c r="E28" s="87"/>
      <c r="F28" s="87"/>
      <c r="G28" s="87"/>
      <c r="H28" s="87"/>
    </row>
    <row r="29" spans="1:13" x14ac:dyDescent="0.25">
      <c r="A29" s="88"/>
      <c r="B29" s="88"/>
      <c r="C29" s="88"/>
      <c r="D29" s="88"/>
      <c r="E29" s="88"/>
      <c r="F29" s="88"/>
      <c r="G29" s="88"/>
      <c r="H29" s="88"/>
    </row>
  </sheetData>
  <mergeCells count="19">
    <mergeCell ref="A28:H28"/>
    <mergeCell ref="A29:H29"/>
    <mergeCell ref="A2:A4"/>
    <mergeCell ref="B2:B4"/>
    <mergeCell ref="D2:D4"/>
    <mergeCell ref="G2:G3"/>
    <mergeCell ref="A5:D5"/>
    <mergeCell ref="A12:D12"/>
    <mergeCell ref="A23:D23"/>
    <mergeCell ref="A26:D26"/>
    <mergeCell ref="B27:F27"/>
    <mergeCell ref="A1:M1"/>
    <mergeCell ref="M2:M3"/>
    <mergeCell ref="K2:K3"/>
    <mergeCell ref="L2:L3"/>
    <mergeCell ref="F2:F3"/>
    <mergeCell ref="H2:I2"/>
    <mergeCell ref="J2:J3"/>
    <mergeCell ref="E2:E3"/>
  </mergeCells>
  <dataValidations count="1">
    <dataValidation type="list" allowBlank="1" showInputMessage="1" showErrorMessage="1" sqref="C24:C25 C6:C11 C13:C22">
      <formula1>Klasifikácia</formula1>
    </dataValidation>
  </dataValidations>
  <pageMargins left="0.25" right="0.25" top="0.75" bottom="0.75" header="0.3" footer="0.3"/>
  <pageSetup paperSize="8" fitToHeight="0" orientation="landscape" r:id="rId1"/>
  <ignoredErrors>
    <ignoredError sqref="G12 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50"/>
  <sheetViews>
    <sheetView topLeftCell="A4" workbookViewId="0">
      <selection activeCell="E41" sqref="E41"/>
    </sheetView>
  </sheetViews>
  <sheetFormatPr defaultRowHeight="12.75" x14ac:dyDescent="0.2"/>
  <cols>
    <col min="1" max="1" width="9.140625" style="15"/>
    <col min="2" max="2" width="70.140625" style="15" customWidth="1"/>
    <col min="3" max="16384" width="9.140625" style="15"/>
  </cols>
  <sheetData>
    <row r="5" spans="2:2" x14ac:dyDescent="0.2">
      <c r="B5" s="15" t="s">
        <v>67</v>
      </c>
    </row>
    <row r="6" spans="2:2" x14ac:dyDescent="0.2">
      <c r="B6" s="15" t="s">
        <v>66</v>
      </c>
    </row>
    <row r="7" spans="2:2" x14ac:dyDescent="0.2">
      <c r="B7" s="15" t="s">
        <v>65</v>
      </c>
    </row>
    <row r="8" spans="2:2" x14ac:dyDescent="0.2">
      <c r="B8" s="15" t="s">
        <v>64</v>
      </c>
    </row>
    <row r="9" spans="2:2" x14ac:dyDescent="0.2">
      <c r="B9" s="15" t="s">
        <v>63</v>
      </c>
    </row>
    <row r="10" spans="2:2" x14ac:dyDescent="0.2">
      <c r="B10" s="15" t="s">
        <v>62</v>
      </c>
    </row>
    <row r="11" spans="2:2" x14ac:dyDescent="0.2">
      <c r="B11" s="15" t="s">
        <v>61</v>
      </c>
    </row>
    <row r="12" spans="2:2" x14ac:dyDescent="0.2">
      <c r="B12" s="15" t="s">
        <v>60</v>
      </c>
    </row>
    <row r="13" spans="2:2" x14ac:dyDescent="0.2">
      <c r="B13" s="15" t="s">
        <v>59</v>
      </c>
    </row>
    <row r="14" spans="2:2" x14ac:dyDescent="0.2">
      <c r="B14" s="15" t="s">
        <v>58</v>
      </c>
    </row>
    <row r="15" spans="2:2" x14ac:dyDescent="0.2">
      <c r="B15" s="15" t="s">
        <v>57</v>
      </c>
    </row>
    <row r="16" spans="2:2" x14ac:dyDescent="0.2">
      <c r="B16" s="15" t="s">
        <v>56</v>
      </c>
    </row>
    <row r="17" spans="2:2" x14ac:dyDescent="0.2">
      <c r="B17" s="15" t="s">
        <v>55</v>
      </c>
    </row>
    <row r="18" spans="2:2" x14ac:dyDescent="0.2">
      <c r="B18" s="15" t="s">
        <v>54</v>
      </c>
    </row>
    <row r="19" spans="2:2" x14ac:dyDescent="0.2">
      <c r="B19" s="15" t="s">
        <v>53</v>
      </c>
    </row>
    <row r="20" spans="2:2" x14ac:dyDescent="0.2">
      <c r="B20" s="15" t="s">
        <v>52</v>
      </c>
    </row>
    <row r="21" spans="2:2" x14ac:dyDescent="0.2">
      <c r="B21" s="15" t="s">
        <v>51</v>
      </c>
    </row>
    <row r="22" spans="2:2" x14ac:dyDescent="0.2">
      <c r="B22" s="15" t="s">
        <v>50</v>
      </c>
    </row>
    <row r="23" spans="2:2" x14ac:dyDescent="0.2">
      <c r="B23" s="15" t="s">
        <v>49</v>
      </c>
    </row>
    <row r="24" spans="2:2" x14ac:dyDescent="0.2">
      <c r="B24" s="15" t="s">
        <v>48</v>
      </c>
    </row>
    <row r="25" spans="2:2" x14ac:dyDescent="0.2">
      <c r="B25" s="15" t="s">
        <v>47</v>
      </c>
    </row>
    <row r="26" spans="2:2" x14ac:dyDescent="0.2">
      <c r="B26" s="15" t="s">
        <v>46</v>
      </c>
    </row>
    <row r="27" spans="2:2" x14ac:dyDescent="0.2">
      <c r="B27" s="15" t="s">
        <v>45</v>
      </c>
    </row>
    <row r="28" spans="2:2" x14ac:dyDescent="0.2">
      <c r="B28" s="15" t="s">
        <v>44</v>
      </c>
    </row>
    <row r="29" spans="2:2" x14ac:dyDescent="0.2">
      <c r="B29" s="15" t="s">
        <v>43</v>
      </c>
    </row>
    <row r="30" spans="2:2" x14ac:dyDescent="0.2">
      <c r="B30" s="15" t="s">
        <v>42</v>
      </c>
    </row>
    <row r="31" spans="2:2" x14ac:dyDescent="0.2">
      <c r="B31" s="15" t="s">
        <v>41</v>
      </c>
    </row>
    <row r="32" spans="2:2" x14ac:dyDescent="0.2">
      <c r="B32" s="15" t="s">
        <v>40</v>
      </c>
    </row>
    <row r="33" spans="2:2" x14ac:dyDescent="0.2">
      <c r="B33" s="15" t="s">
        <v>39</v>
      </c>
    </row>
    <row r="34" spans="2:2" x14ac:dyDescent="0.2">
      <c r="B34" s="15" t="s">
        <v>38</v>
      </c>
    </row>
    <row r="35" spans="2:2" x14ac:dyDescent="0.2">
      <c r="B35" s="15" t="s">
        <v>37</v>
      </c>
    </row>
    <row r="36" spans="2:2" x14ac:dyDescent="0.2">
      <c r="B36" s="15" t="s">
        <v>36</v>
      </c>
    </row>
    <row r="37" spans="2:2" x14ac:dyDescent="0.2">
      <c r="B37" s="15" t="s">
        <v>35</v>
      </c>
    </row>
    <row r="38" spans="2:2" x14ac:dyDescent="0.2">
      <c r="B38" s="15" t="s">
        <v>34</v>
      </c>
    </row>
    <row r="39" spans="2:2" x14ac:dyDescent="0.2">
      <c r="B39" s="15" t="s">
        <v>33</v>
      </c>
    </row>
    <row r="40" spans="2:2" x14ac:dyDescent="0.2">
      <c r="B40" s="15" t="s">
        <v>32</v>
      </c>
    </row>
    <row r="41" spans="2:2" x14ac:dyDescent="0.2">
      <c r="B41" s="15" t="s">
        <v>31</v>
      </c>
    </row>
    <row r="42" spans="2:2" x14ac:dyDescent="0.2">
      <c r="B42" s="15" t="s">
        <v>30</v>
      </c>
    </row>
    <row r="43" spans="2:2" x14ac:dyDescent="0.2">
      <c r="B43" s="15" t="s">
        <v>29</v>
      </c>
    </row>
    <row r="44" spans="2:2" x14ac:dyDescent="0.2">
      <c r="B44" s="15" t="s">
        <v>28</v>
      </c>
    </row>
    <row r="45" spans="2:2" x14ac:dyDescent="0.2">
      <c r="B45" s="15" t="s">
        <v>27</v>
      </c>
    </row>
    <row r="46" spans="2:2" x14ac:dyDescent="0.2">
      <c r="B46" s="15" t="s">
        <v>26</v>
      </c>
    </row>
    <row r="47" spans="2:2" x14ac:dyDescent="0.2">
      <c r="B47" s="15" t="s">
        <v>25</v>
      </c>
    </row>
    <row r="48" spans="2:2" x14ac:dyDescent="0.2">
      <c r="B48" s="15" t="s">
        <v>24</v>
      </c>
    </row>
    <row r="49" spans="2:2" x14ac:dyDescent="0.2">
      <c r="B49" s="15" t="s">
        <v>23</v>
      </c>
    </row>
    <row r="50" spans="2:2" x14ac:dyDescent="0.2">
      <c r="B50" s="1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Hárok3</vt:lpstr>
      <vt:lpstr>Klasifikácia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RRA Humenné</cp:lastModifiedBy>
  <cp:lastPrinted>2015-12-19T13:19:08Z</cp:lastPrinted>
  <dcterms:created xsi:type="dcterms:W3CDTF">2014-07-30T13:24:58Z</dcterms:created>
  <dcterms:modified xsi:type="dcterms:W3CDTF">2015-12-19T13:20:35Z</dcterms:modified>
</cp:coreProperties>
</file>